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'Arkusz1'!$A$1:$H$62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<sst xmlns="http://schemas.openxmlformats.org/spreadsheetml/2006/main" count="279" uniqueCount="147">
  <si>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</si>
  <si>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</si>
  <si>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</si>
  <si>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</si>
  <si>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</si>
  <si>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</si>
  <si>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</si>
  <si>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</si>
  <si>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</si>
  <si>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</si>
  <si>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</si>
  <si>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</si>
  <si>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</si>
  <si>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</si>
  <si>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</si>
  <si>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</si>
  <si>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</si>
  <si>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</si>
  <si>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</si>
  <si>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</si>
  <si>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</si>
  <si>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</si>
  <si>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</si>
  <si>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</si>
  <si>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</si>
  <si>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</si>
  <si>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</si>
  <si>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</si>
  <si>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</si>
  <si>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</si>
  <si>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</si>
  <si>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</si>
  <si>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</si>
  <si>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</si>
  <si>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</si>
  <si>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</si>
  <si>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</si>
  <si>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</si>
  <si>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</si>
  <si>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</si>
  <si>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</si>
  <si>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</si>
  <si>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</si>
  <si>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</si>
  <si>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</si>
  <si>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</si>
  <si>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</si>
  <si>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</si>
  <si>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</si>
  <si>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</si>
  <si>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</si>
  <si>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</si>
  <si>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</si>
  <si>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</si>
  <si>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</si>
  <si>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</si>
  <si>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</si>
  <si>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</si>
  <si>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</si>
  <si>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</si>
  <si>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</si>
  <si>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</si>
  <si>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</si>
  <si>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</si>
  <si>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</si>
  <si>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</si>
  <si>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</si>
  <si>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</si>
  <si>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</si>
  <si>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</si>
  <si>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</si>
  <si>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</si>
  <si>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</si>
  <si>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</si>
  <si>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</si>
  <si>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</si>
  <si>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</si>
  <si>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</si>
  <si>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</si>
  <si>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</si>
  <si>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</si>
  <si>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</si>
  <si>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</si>
  <si>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-</t>
  </si>
  <si>
    <t>Saldo zwiększeń:</t>
  </si>
  <si>
    <t xml:space="preserve"> </t>
  </si>
  <si>
    <t>Zmiany w planie dochodów budżetowych na 2005 r.</t>
  </si>
  <si>
    <t>plan na 2005 rok</t>
  </si>
  <si>
    <t>Zmiany w planie wydatków budżetowych na 2005 r.</t>
  </si>
  <si>
    <t>852</t>
  </si>
  <si>
    <t>85219</t>
  </si>
  <si>
    <t>dotacja na wybory Prezydenta RP</t>
  </si>
  <si>
    <t>75107</t>
  </si>
  <si>
    <t>wybory Prezydenta RP -  wydatki rzeczowe</t>
  </si>
  <si>
    <t>wybory Prezydenta RP -  pozostałe usługi</t>
  </si>
  <si>
    <t>dotacja celowa na ubezpieczenie zdrowotne za osoby pobierające świadczenia z pomocy społecznej</t>
  </si>
  <si>
    <t>600</t>
  </si>
  <si>
    <t>60016</t>
  </si>
  <si>
    <t>drogi gminne - usługi</t>
  </si>
  <si>
    <t>700</t>
  </si>
  <si>
    <t>70005</t>
  </si>
  <si>
    <t>gospodarka mieszkaniowa - energia elektryczna</t>
  </si>
  <si>
    <t>gospodarka gruntami i nieruchomościami - wydatki rzeczowe</t>
  </si>
  <si>
    <t>75075</t>
  </si>
  <si>
    <t>promocja - wydatki rzeczowe</t>
  </si>
  <si>
    <t>promocja - pozostałe usługi</t>
  </si>
  <si>
    <t>wybory Prezydenta RP - diety</t>
  </si>
  <si>
    <t>75108</t>
  </si>
  <si>
    <t>wybory do Sejmu i Senatu - ZUS</t>
  </si>
  <si>
    <t>wybory do Sejmu i Senatu - FP</t>
  </si>
  <si>
    <t>wybory do Sejmu i Senatu - wydatki rzeczowe</t>
  </si>
  <si>
    <t>wybory do Sejmu i Senatu - usługi</t>
  </si>
  <si>
    <t>758</t>
  </si>
  <si>
    <t>75818</t>
  </si>
  <si>
    <t>4810</t>
  </si>
  <si>
    <t>rezerwa ogólna</t>
  </si>
  <si>
    <t>801</t>
  </si>
  <si>
    <t>80101</t>
  </si>
  <si>
    <t>płace - szkoły podstawowe</t>
  </si>
  <si>
    <t>wydatki rzeczowe</t>
  </si>
  <si>
    <t>usługi pozostałe</t>
  </si>
  <si>
    <t>4410</t>
  </si>
  <si>
    <t>delegacje służbowe</t>
  </si>
  <si>
    <t>80104</t>
  </si>
  <si>
    <t>płace - "zerówki"</t>
  </si>
  <si>
    <t>80110</t>
  </si>
  <si>
    <t>4240</t>
  </si>
  <si>
    <t>pomoce dydaktyczne - gimnazja</t>
  </si>
  <si>
    <t>4430</t>
  </si>
  <si>
    <t>różne opłaty i składki</t>
  </si>
  <si>
    <t>854</t>
  </si>
  <si>
    <t>80114</t>
  </si>
  <si>
    <t>wydatki rzeczowe - GZO</t>
  </si>
  <si>
    <t>85401</t>
  </si>
  <si>
    <t>wydatki rzeczowe - świetlice</t>
  </si>
  <si>
    <t>wydatki rzeczowe - gimnazja</t>
  </si>
  <si>
    <t>energia elektryczna, opał</t>
  </si>
  <si>
    <t>85213</t>
  </si>
  <si>
    <t>delegacje służbowe - OPS - w</t>
  </si>
  <si>
    <t>opłaty różne - OPS - w</t>
  </si>
  <si>
    <t>85415</t>
  </si>
  <si>
    <t>3240</t>
  </si>
  <si>
    <t>stypendia i zasiłki szkolne - śr. własne</t>
  </si>
  <si>
    <t>921</t>
  </si>
  <si>
    <t>92116</t>
  </si>
  <si>
    <t>z dnia 12 października 2005 r.</t>
  </si>
  <si>
    <t>Zał. Nr 1 do Zarządzenia Nr 27 Wójta Gminy Rozprza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</si>
</sst>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1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90" zoomScaleNormal="90" workbookViewId="0" topLeftCell="A10">
      <selection activeCell="D11" sqref="D11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5.375" style="0" customWidth="1"/>
    <col min="4" max="4" width="40.875" style="0" customWidth="1"/>
    <col min="5" max="5" width="9.875" style="7" customWidth="1"/>
    <col min="6" max="6" width="9.25390625" style="7" customWidth="1"/>
    <col min="7" max="7" width="7.875" style="41" customWidth="1"/>
    <col min="8" max="8" width="9.75390625" style="0" customWidth="1"/>
  </cols>
  <sheetData>
    <row r="1" spans="5:7" ht="12.75">
      <c r="E1" s="38"/>
      <c r="F1" s="38" t="s">
        <v>146</v>
      </c>
      <c r="G1" s="38"/>
    </row>
    <row r="2" spans="5:7" ht="12.75">
      <c r="E2" s="38" t="s">
        <v>145</v>
      </c>
      <c r="F2" s="38"/>
      <c r="G2" s="38"/>
    </row>
    <row r="3" spans="5:7" ht="12.75">
      <c r="E3" s="38"/>
      <c r="F3" s="38"/>
      <c r="G3" s="38"/>
    </row>
    <row r="4" spans="5:7" ht="12.75">
      <c r="E4" s="38"/>
      <c r="F4" s="38"/>
      <c r="G4" s="38"/>
    </row>
    <row r="5" spans="5:7" ht="12.75">
      <c r="E5" s="38"/>
      <c r="F5" s="38"/>
      <c r="G5" s="38"/>
    </row>
    <row r="6" spans="1:8" ht="12.75">
      <c r="A6" s="59"/>
      <c r="B6" s="57" t="s">
        <v>86</v>
      </c>
      <c r="C6" s="59"/>
      <c r="D6" s="63"/>
      <c r="E6" s="60"/>
      <c r="F6" s="60"/>
      <c r="G6" s="61"/>
      <c r="H6" s="58"/>
    </row>
    <row r="7" spans="1:8" ht="12.75">
      <c r="A7" s="59"/>
      <c r="B7" s="57"/>
      <c r="C7" s="59"/>
      <c r="D7" s="63"/>
      <c r="E7" s="60"/>
      <c r="F7" s="60"/>
      <c r="G7" s="61"/>
      <c r="H7" s="58"/>
    </row>
    <row r="8" spans="1:8" ht="38.25">
      <c r="A8" s="4" t="s">
        <v>0</v>
      </c>
      <c r="B8" s="4" t="s">
        <v>1</v>
      </c>
      <c r="C8" s="4" t="s">
        <v>2</v>
      </c>
      <c r="D8" s="4" t="s">
        <v>3</v>
      </c>
      <c r="E8" s="18" t="s">
        <v>87</v>
      </c>
      <c r="F8" s="18" t="s">
        <v>80</v>
      </c>
      <c r="G8" s="62" t="s">
        <v>81</v>
      </c>
      <c r="H8" s="43" t="s">
        <v>77</v>
      </c>
    </row>
    <row r="9" spans="1:8" ht="12.75">
      <c r="A9" s="19">
        <v>1</v>
      </c>
      <c r="B9" s="26">
        <v>2</v>
      </c>
      <c r="C9" s="19">
        <v>3</v>
      </c>
      <c r="D9" s="65">
        <v>4</v>
      </c>
      <c r="E9" s="32" t="s">
        <v>73</v>
      </c>
      <c r="F9" s="32" t="s">
        <v>76</v>
      </c>
      <c r="G9" s="44" t="s">
        <v>78</v>
      </c>
      <c r="H9" s="44" t="s">
        <v>79</v>
      </c>
    </row>
    <row r="10" spans="1:8" ht="12.75">
      <c r="A10" s="2">
        <v>751</v>
      </c>
      <c r="B10" s="71">
        <v>75107</v>
      </c>
      <c r="C10" s="70">
        <v>2010</v>
      </c>
      <c r="D10" s="22" t="s">
        <v>91</v>
      </c>
      <c r="E10" s="69">
        <v>11024</v>
      </c>
      <c r="F10" s="73" t="s">
        <v>83</v>
      </c>
      <c r="G10" s="69">
        <v>20160</v>
      </c>
      <c r="H10" s="69">
        <f>SUM(E10:G10)</f>
        <v>31184</v>
      </c>
    </row>
    <row r="11" spans="1:8" ht="38.25">
      <c r="A11" s="76">
        <v>852</v>
      </c>
      <c r="B11" s="77">
        <v>85213</v>
      </c>
      <c r="C11" s="78">
        <v>2010</v>
      </c>
      <c r="D11" s="22" t="s">
        <v>95</v>
      </c>
      <c r="E11" s="79">
        <v>22601</v>
      </c>
      <c r="F11" s="79">
        <v>-644</v>
      </c>
      <c r="G11" s="73" t="s">
        <v>83</v>
      </c>
      <c r="H11" s="79">
        <f>SUM(E11:G11)</f>
        <v>21957</v>
      </c>
    </row>
    <row r="12" spans="1:8" ht="12.75">
      <c r="A12" s="11"/>
      <c r="B12" s="11"/>
      <c r="C12" s="11"/>
      <c r="D12" s="13" t="s">
        <v>4</v>
      </c>
      <c r="E12" s="14" t="s">
        <v>82</v>
      </c>
      <c r="F12" s="75">
        <f>SUM(F11)</f>
        <v>-644</v>
      </c>
      <c r="G12" s="75">
        <f>SUM(G10:G11)</f>
        <v>20160</v>
      </c>
      <c r="H12" s="14" t="s">
        <v>82</v>
      </c>
    </row>
    <row r="13" spans="1:4" ht="14.25">
      <c r="A13" s="5"/>
      <c r="B13" s="25"/>
      <c r="C13" s="25"/>
      <c r="D13" s="5"/>
    </row>
    <row r="14" spans="2:6" ht="12.75">
      <c r="B14" s="45"/>
      <c r="C14" s="46"/>
      <c r="D14" s="66" t="s">
        <v>84</v>
      </c>
      <c r="E14" s="68">
        <f>F12+G12</f>
        <v>19516</v>
      </c>
      <c r="F14" s="47"/>
    </row>
    <row r="15" spans="2:6" ht="12.75">
      <c r="B15" s="45"/>
      <c r="C15" s="46"/>
      <c r="D15" s="66"/>
      <c r="E15" s="68" t="s">
        <v>85</v>
      </c>
      <c r="F15" s="47"/>
    </row>
    <row r="16" spans="2:6" ht="12.75">
      <c r="B16" s="45"/>
      <c r="C16" s="46"/>
      <c r="D16" s="66"/>
      <c r="E16" s="68"/>
      <c r="F16" s="47"/>
    </row>
    <row r="17" spans="5:7" ht="12.75">
      <c r="E17" s="38"/>
      <c r="F17" s="38"/>
      <c r="G17" s="38"/>
    </row>
    <row r="18" spans="1:7" s="58" customFormat="1" ht="12.75">
      <c r="A18" s="59"/>
      <c r="B18" s="57" t="s">
        <v>88</v>
      </c>
      <c r="C18" s="59"/>
      <c r="D18" s="63"/>
      <c r="E18" s="60" t="s">
        <v>85</v>
      </c>
      <c r="F18" s="60"/>
      <c r="G18" s="61"/>
    </row>
    <row r="19" spans="1:7" s="58" customFormat="1" ht="12.75">
      <c r="A19" s="59"/>
      <c r="B19" s="57"/>
      <c r="C19" s="59"/>
      <c r="D19" s="63"/>
      <c r="E19" s="60"/>
      <c r="F19" s="60"/>
      <c r="G19" s="61"/>
    </row>
    <row r="20" spans="1:7" s="30" customFormat="1" ht="3.75" customHeight="1">
      <c r="A20" s="24"/>
      <c r="C20" s="28"/>
      <c r="D20" s="64"/>
      <c r="E20" s="29"/>
      <c r="F20" s="29"/>
      <c r="G20" s="42"/>
    </row>
    <row r="21" spans="1:8" s="6" customFormat="1" ht="38.25">
      <c r="A21" s="4" t="s">
        <v>0</v>
      </c>
      <c r="B21" s="4" t="s">
        <v>1</v>
      </c>
      <c r="C21" s="4" t="s">
        <v>2</v>
      </c>
      <c r="D21" s="4" t="s">
        <v>3</v>
      </c>
      <c r="E21" s="18" t="s">
        <v>87</v>
      </c>
      <c r="F21" s="18" t="s">
        <v>80</v>
      </c>
      <c r="G21" s="62" t="s">
        <v>81</v>
      </c>
      <c r="H21" s="43" t="s">
        <v>77</v>
      </c>
    </row>
    <row r="22" spans="1:8" s="31" customFormat="1" ht="11.25">
      <c r="A22" s="19">
        <v>1</v>
      </c>
      <c r="B22" s="26">
        <v>2</v>
      </c>
      <c r="C22" s="19">
        <v>3</v>
      </c>
      <c r="D22" s="65">
        <v>4</v>
      </c>
      <c r="E22" s="32" t="s">
        <v>73</v>
      </c>
      <c r="F22" s="32" t="s">
        <v>76</v>
      </c>
      <c r="G22" s="44" t="s">
        <v>78</v>
      </c>
      <c r="H22" s="44" t="s">
        <v>79</v>
      </c>
    </row>
    <row r="23" spans="1:8" s="31" customFormat="1" ht="12.75">
      <c r="A23" s="12" t="s">
        <v>96</v>
      </c>
      <c r="B23" s="1" t="s">
        <v>97</v>
      </c>
      <c r="C23" s="1" t="s">
        <v>23</v>
      </c>
      <c r="D23" s="22" t="s">
        <v>98</v>
      </c>
      <c r="E23" s="69">
        <v>250000</v>
      </c>
      <c r="F23" s="72" t="s">
        <v>83</v>
      </c>
      <c r="G23" s="69">
        <v>6000</v>
      </c>
      <c r="H23" s="69">
        <f>SUM(E23:G23)</f>
        <v>256000</v>
      </c>
    </row>
    <row r="24" spans="1:8" s="31" customFormat="1" ht="26.25" customHeight="1">
      <c r="A24" s="80" t="s">
        <v>99</v>
      </c>
      <c r="B24" s="81" t="s">
        <v>100</v>
      </c>
      <c r="C24" s="81" t="s">
        <v>27</v>
      </c>
      <c r="D24" s="22" t="s">
        <v>101</v>
      </c>
      <c r="E24" s="79">
        <v>40000</v>
      </c>
      <c r="F24" s="79">
        <v>-5000</v>
      </c>
      <c r="G24" s="73" t="s">
        <v>83</v>
      </c>
      <c r="H24" s="79">
        <f>SUM(E24:G24)</f>
        <v>35000</v>
      </c>
    </row>
    <row r="25" spans="1:8" s="31" customFormat="1" ht="25.5">
      <c r="A25" s="12"/>
      <c r="B25" s="1"/>
      <c r="C25" s="81" t="s">
        <v>24</v>
      </c>
      <c r="D25" s="22" t="s">
        <v>102</v>
      </c>
      <c r="E25" s="79">
        <v>96000</v>
      </c>
      <c r="F25" s="73" t="s">
        <v>83</v>
      </c>
      <c r="G25" s="79">
        <v>5000</v>
      </c>
      <c r="H25" s="79">
        <f>SUM(E25:G25)</f>
        <v>101000</v>
      </c>
    </row>
    <row r="26" spans="1:8" s="31" customFormat="1" ht="12.75">
      <c r="A26" s="12" t="s">
        <v>28</v>
      </c>
      <c r="B26" s="1" t="s">
        <v>103</v>
      </c>
      <c r="C26" s="1" t="s">
        <v>24</v>
      </c>
      <c r="D26" s="22" t="s">
        <v>104</v>
      </c>
      <c r="E26" s="69">
        <v>18000</v>
      </c>
      <c r="F26" s="69">
        <v>-3000</v>
      </c>
      <c r="G26" s="72" t="s">
        <v>83</v>
      </c>
      <c r="H26" s="69">
        <f>SUM(E26:G26)</f>
        <v>15000</v>
      </c>
    </row>
    <row r="27" spans="1:8" s="31" customFormat="1" ht="12.75">
      <c r="A27" s="12"/>
      <c r="B27" s="1"/>
      <c r="C27" s="1" t="s">
        <v>23</v>
      </c>
      <c r="D27" s="22" t="s">
        <v>105</v>
      </c>
      <c r="E27" s="69">
        <v>35530</v>
      </c>
      <c r="F27" s="72"/>
      <c r="G27" s="69">
        <v>3000</v>
      </c>
      <c r="H27" s="69">
        <f>SUM(E27:G27)</f>
        <v>38530</v>
      </c>
    </row>
    <row r="28" spans="1:8" s="31" customFormat="1" ht="12.75">
      <c r="A28" s="12" t="s">
        <v>42</v>
      </c>
      <c r="B28" s="1" t="s">
        <v>92</v>
      </c>
      <c r="C28" s="1" t="s">
        <v>26</v>
      </c>
      <c r="D28" s="22" t="s">
        <v>106</v>
      </c>
      <c r="E28" s="69">
        <v>0</v>
      </c>
      <c r="F28" s="72" t="s">
        <v>83</v>
      </c>
      <c r="G28" s="69">
        <v>20160</v>
      </c>
      <c r="H28" s="69">
        <f>SUM(E28:G28)</f>
        <v>20160</v>
      </c>
    </row>
    <row r="29" spans="1:8" s="31" customFormat="1" ht="12.75">
      <c r="A29" s="12" t="s">
        <v>42</v>
      </c>
      <c r="B29" s="1"/>
      <c r="C29" s="1" t="s">
        <v>24</v>
      </c>
      <c r="D29" s="22" t="s">
        <v>93</v>
      </c>
      <c r="E29" s="69">
        <v>4000</v>
      </c>
      <c r="F29" s="72" t="s">
        <v>83</v>
      </c>
      <c r="G29" s="69">
        <v>1024</v>
      </c>
      <c r="H29" s="69">
        <f aca="true" t="shared" si="0" ref="H29:H58">SUM(E29:G29)</f>
        <v>5024</v>
      </c>
    </row>
    <row r="30" spans="1:8" s="31" customFormat="1" ht="12.75">
      <c r="A30" s="12"/>
      <c r="B30" s="1"/>
      <c r="C30" s="1" t="s">
        <v>23</v>
      </c>
      <c r="D30" s="22" t="s">
        <v>94</v>
      </c>
      <c r="E30" s="69">
        <v>7024</v>
      </c>
      <c r="F30" s="69">
        <v>-1024</v>
      </c>
      <c r="G30" s="72" t="s">
        <v>83</v>
      </c>
      <c r="H30" s="69">
        <f t="shared" si="0"/>
        <v>6000</v>
      </c>
    </row>
    <row r="31" spans="1:8" s="31" customFormat="1" ht="12.75">
      <c r="A31" s="12"/>
      <c r="B31" s="1" t="s">
        <v>107</v>
      </c>
      <c r="C31" s="1" t="s">
        <v>35</v>
      </c>
      <c r="D31" s="22" t="s">
        <v>108</v>
      </c>
      <c r="E31" s="69">
        <v>0</v>
      </c>
      <c r="F31" s="72" t="s">
        <v>83</v>
      </c>
      <c r="G31" s="69">
        <v>494</v>
      </c>
      <c r="H31" s="69">
        <f t="shared" si="0"/>
        <v>494</v>
      </c>
    </row>
    <row r="32" spans="1:8" s="31" customFormat="1" ht="12.75">
      <c r="A32" s="12"/>
      <c r="B32" s="1"/>
      <c r="C32" s="1" t="s">
        <v>37</v>
      </c>
      <c r="D32" s="22" t="s">
        <v>109</v>
      </c>
      <c r="E32" s="69">
        <v>0</v>
      </c>
      <c r="F32" s="72" t="s">
        <v>83</v>
      </c>
      <c r="G32" s="69">
        <v>70</v>
      </c>
      <c r="H32" s="69">
        <f t="shared" si="0"/>
        <v>70</v>
      </c>
    </row>
    <row r="33" spans="1:8" s="31" customFormat="1" ht="12.75">
      <c r="A33" s="12"/>
      <c r="B33" s="1"/>
      <c r="C33" s="1" t="s">
        <v>24</v>
      </c>
      <c r="D33" s="22" t="s">
        <v>110</v>
      </c>
      <c r="E33" s="69">
        <v>4000</v>
      </c>
      <c r="F33" s="69">
        <v>-652</v>
      </c>
      <c r="G33" s="72" t="s">
        <v>83</v>
      </c>
      <c r="H33" s="69">
        <f t="shared" si="0"/>
        <v>3348</v>
      </c>
    </row>
    <row r="34" spans="1:8" s="31" customFormat="1" ht="12.75">
      <c r="A34" s="12"/>
      <c r="B34" s="1"/>
      <c r="C34" s="1" t="s">
        <v>23</v>
      </c>
      <c r="D34" s="22" t="s">
        <v>111</v>
      </c>
      <c r="E34" s="69">
        <v>3113</v>
      </c>
      <c r="F34" s="72" t="s">
        <v>83</v>
      </c>
      <c r="G34" s="69">
        <v>88</v>
      </c>
      <c r="H34" s="69">
        <f t="shared" si="0"/>
        <v>3201</v>
      </c>
    </row>
    <row r="35" spans="1:8" s="31" customFormat="1" ht="12.75">
      <c r="A35" s="12" t="s">
        <v>112</v>
      </c>
      <c r="B35" s="1" t="s">
        <v>113</v>
      </c>
      <c r="C35" s="1" t="s">
        <v>114</v>
      </c>
      <c r="D35" s="22" t="s">
        <v>115</v>
      </c>
      <c r="E35" s="69">
        <v>11628</v>
      </c>
      <c r="F35" s="69">
        <v>-11270</v>
      </c>
      <c r="G35" s="72" t="s">
        <v>83</v>
      </c>
      <c r="H35" s="69">
        <f t="shared" si="0"/>
        <v>358</v>
      </c>
    </row>
    <row r="36" spans="1:8" s="31" customFormat="1" ht="12.75">
      <c r="A36" s="12" t="s">
        <v>116</v>
      </c>
      <c r="B36" s="1" t="s">
        <v>117</v>
      </c>
      <c r="C36" s="1" t="s">
        <v>30</v>
      </c>
      <c r="D36" s="22" t="s">
        <v>118</v>
      </c>
      <c r="E36" s="69">
        <v>3162000</v>
      </c>
      <c r="F36" s="69">
        <v>-5500</v>
      </c>
      <c r="G36" s="72" t="s">
        <v>83</v>
      </c>
      <c r="H36" s="69">
        <f t="shared" si="0"/>
        <v>3156500</v>
      </c>
    </row>
    <row r="37" spans="1:8" s="31" customFormat="1" ht="12.75">
      <c r="A37" s="12"/>
      <c r="B37" s="1"/>
      <c r="C37" s="1" t="s">
        <v>24</v>
      </c>
      <c r="D37" s="22" t="s">
        <v>119</v>
      </c>
      <c r="E37" s="69">
        <v>74000</v>
      </c>
      <c r="F37" s="72" t="s">
        <v>83</v>
      </c>
      <c r="G37" s="69">
        <v>4457</v>
      </c>
      <c r="H37" s="69">
        <f t="shared" si="0"/>
        <v>78457</v>
      </c>
    </row>
    <row r="38" spans="1:8" s="31" customFormat="1" ht="12.75">
      <c r="A38" s="12"/>
      <c r="B38" s="1"/>
      <c r="C38" s="1" t="s">
        <v>23</v>
      </c>
      <c r="D38" s="22" t="s">
        <v>120</v>
      </c>
      <c r="E38" s="69">
        <v>79072</v>
      </c>
      <c r="F38" s="69">
        <v>-2700</v>
      </c>
      <c r="G38" s="72" t="s">
        <v>83</v>
      </c>
      <c r="H38" s="69">
        <f t="shared" si="0"/>
        <v>76372</v>
      </c>
    </row>
    <row r="39" spans="1:8" s="31" customFormat="1" ht="12.75">
      <c r="A39" s="12"/>
      <c r="B39" s="1"/>
      <c r="C39" s="1" t="s">
        <v>121</v>
      </c>
      <c r="D39" s="22" t="s">
        <v>122</v>
      </c>
      <c r="E39" s="69">
        <v>1300</v>
      </c>
      <c r="F39" s="69">
        <v>-200</v>
      </c>
      <c r="G39" s="72" t="s">
        <v>83</v>
      </c>
      <c r="H39" s="69">
        <f t="shared" si="0"/>
        <v>1100</v>
      </c>
    </row>
    <row r="40" spans="1:8" s="31" customFormat="1" ht="12.75">
      <c r="A40" s="12"/>
      <c r="B40" s="1"/>
      <c r="C40" s="1" t="s">
        <v>128</v>
      </c>
      <c r="D40" s="22" t="s">
        <v>129</v>
      </c>
      <c r="E40" s="69">
        <v>3700</v>
      </c>
      <c r="F40" s="72" t="s">
        <v>83</v>
      </c>
      <c r="G40" s="69">
        <v>443</v>
      </c>
      <c r="H40" s="69">
        <f t="shared" si="0"/>
        <v>4143</v>
      </c>
    </row>
    <row r="41" spans="1:8" s="31" customFormat="1" ht="12.75">
      <c r="A41" s="12"/>
      <c r="B41" s="1" t="s">
        <v>123</v>
      </c>
      <c r="C41" s="1" t="s">
        <v>30</v>
      </c>
      <c r="D41" s="22" t="s">
        <v>124</v>
      </c>
      <c r="E41" s="69">
        <v>159000</v>
      </c>
      <c r="F41" s="72" t="s">
        <v>83</v>
      </c>
      <c r="G41" s="69">
        <v>5500</v>
      </c>
      <c r="H41" s="69">
        <f t="shared" si="0"/>
        <v>164500</v>
      </c>
    </row>
    <row r="42" spans="1:8" s="31" customFormat="1" ht="12.75">
      <c r="A42" s="12"/>
      <c r="B42" s="1"/>
      <c r="C42" s="1" t="s">
        <v>24</v>
      </c>
      <c r="D42" s="22" t="s">
        <v>119</v>
      </c>
      <c r="E42" s="69">
        <v>8000</v>
      </c>
      <c r="F42" s="69">
        <v>-1500</v>
      </c>
      <c r="G42" s="72" t="s">
        <v>83</v>
      </c>
      <c r="H42" s="69">
        <f t="shared" si="0"/>
        <v>6500</v>
      </c>
    </row>
    <row r="43" spans="1:8" s="31" customFormat="1" ht="12.75">
      <c r="A43" s="12"/>
      <c r="B43" s="1"/>
      <c r="C43" s="1" t="s">
        <v>23</v>
      </c>
      <c r="D43" s="22" t="s">
        <v>120</v>
      </c>
      <c r="E43" s="69">
        <v>2500</v>
      </c>
      <c r="F43" s="69">
        <v>-500</v>
      </c>
      <c r="G43" s="72" t="s">
        <v>83</v>
      </c>
      <c r="H43" s="69">
        <f t="shared" si="0"/>
        <v>2000</v>
      </c>
    </row>
    <row r="44" spans="1:8" s="31" customFormat="1" ht="12.75">
      <c r="A44" s="12"/>
      <c r="B44" s="1" t="s">
        <v>125</v>
      </c>
      <c r="C44" s="1" t="s">
        <v>24</v>
      </c>
      <c r="D44" s="22" t="s">
        <v>135</v>
      </c>
      <c r="E44" s="69">
        <v>13000</v>
      </c>
      <c r="F44" s="69">
        <v>-174</v>
      </c>
      <c r="G44" s="72" t="s">
        <v>83</v>
      </c>
      <c r="H44" s="69">
        <f t="shared" si="0"/>
        <v>12826</v>
      </c>
    </row>
    <row r="45" spans="1:8" s="31" customFormat="1" ht="12.75">
      <c r="A45" s="12"/>
      <c r="B45" s="1" t="s">
        <v>125</v>
      </c>
      <c r="C45" s="1" t="s">
        <v>126</v>
      </c>
      <c r="D45" s="22" t="s">
        <v>127</v>
      </c>
      <c r="E45" s="69">
        <v>0</v>
      </c>
      <c r="F45" s="72" t="s">
        <v>83</v>
      </c>
      <c r="G45" s="69">
        <v>210</v>
      </c>
      <c r="H45" s="69">
        <f t="shared" si="0"/>
        <v>210</v>
      </c>
    </row>
    <row r="46" spans="1:8" s="31" customFormat="1" ht="12.75">
      <c r="A46" s="12"/>
      <c r="B46" s="1"/>
      <c r="C46" s="1" t="s">
        <v>23</v>
      </c>
      <c r="D46" s="22" t="s">
        <v>120</v>
      </c>
      <c r="E46" s="69">
        <v>17100</v>
      </c>
      <c r="F46" s="69">
        <v>-425</v>
      </c>
      <c r="G46" s="72" t="s">
        <v>83</v>
      </c>
      <c r="H46" s="69">
        <f t="shared" si="0"/>
        <v>16675</v>
      </c>
    </row>
    <row r="47" spans="1:8" s="31" customFormat="1" ht="12.75">
      <c r="A47" s="12"/>
      <c r="B47" s="1"/>
      <c r="C47" s="1" t="s">
        <v>128</v>
      </c>
      <c r="D47" s="22" t="s">
        <v>129</v>
      </c>
      <c r="E47" s="69">
        <v>1300</v>
      </c>
      <c r="F47" s="72" t="s">
        <v>83</v>
      </c>
      <c r="G47" s="69">
        <v>389</v>
      </c>
      <c r="H47" s="69">
        <f t="shared" si="0"/>
        <v>1689</v>
      </c>
    </row>
    <row r="48" spans="1:8" s="31" customFormat="1" ht="12.75">
      <c r="A48" s="12"/>
      <c r="B48" s="1" t="s">
        <v>131</v>
      </c>
      <c r="C48" s="1" t="s">
        <v>24</v>
      </c>
      <c r="D48" s="22" t="s">
        <v>132</v>
      </c>
      <c r="E48" s="69">
        <v>10000</v>
      </c>
      <c r="F48" s="82">
        <v>-2000</v>
      </c>
      <c r="G48" s="83" t="s">
        <v>83</v>
      </c>
      <c r="H48" s="69">
        <f t="shared" si="0"/>
        <v>8000</v>
      </c>
    </row>
    <row r="49" spans="1:8" s="31" customFormat="1" ht="12.75">
      <c r="A49" s="12"/>
      <c r="B49" s="1"/>
      <c r="C49" s="1" t="s">
        <v>23</v>
      </c>
      <c r="D49" s="22" t="s">
        <v>120</v>
      </c>
      <c r="E49" s="69">
        <v>4925</v>
      </c>
      <c r="F49" s="83" t="s">
        <v>83</v>
      </c>
      <c r="G49" s="83">
        <v>2000</v>
      </c>
      <c r="H49" s="69">
        <f t="shared" si="0"/>
        <v>6925</v>
      </c>
    </row>
    <row r="50" spans="1:8" s="31" customFormat="1" ht="12.75">
      <c r="A50" s="12" t="s">
        <v>130</v>
      </c>
      <c r="B50" s="1" t="s">
        <v>133</v>
      </c>
      <c r="C50" s="1" t="s">
        <v>24</v>
      </c>
      <c r="D50" s="22" t="s">
        <v>134</v>
      </c>
      <c r="E50" s="69">
        <v>7500</v>
      </c>
      <c r="F50" s="72" t="s">
        <v>83</v>
      </c>
      <c r="G50" s="69">
        <v>1150</v>
      </c>
      <c r="H50" s="69">
        <f t="shared" si="0"/>
        <v>8650</v>
      </c>
    </row>
    <row r="51" spans="1:8" s="31" customFormat="1" ht="12.75">
      <c r="A51" s="12"/>
      <c r="B51" s="1"/>
      <c r="C51" s="1" t="s">
        <v>27</v>
      </c>
      <c r="D51" s="22" t="s">
        <v>136</v>
      </c>
      <c r="E51" s="69">
        <v>63000</v>
      </c>
      <c r="F51" s="69">
        <v>-2580</v>
      </c>
      <c r="G51" s="72" t="s">
        <v>83</v>
      </c>
      <c r="H51" s="69">
        <f t="shared" si="0"/>
        <v>60420</v>
      </c>
    </row>
    <row r="52" spans="1:8" s="31" customFormat="1" ht="12.75">
      <c r="A52" s="12"/>
      <c r="B52" s="1"/>
      <c r="C52" s="1" t="s">
        <v>23</v>
      </c>
      <c r="D52" s="22" t="s">
        <v>120</v>
      </c>
      <c r="E52" s="69">
        <v>5400</v>
      </c>
      <c r="F52" s="69"/>
      <c r="G52" s="69">
        <v>1800</v>
      </c>
      <c r="H52" s="69">
        <f t="shared" si="0"/>
        <v>7200</v>
      </c>
    </row>
    <row r="53" spans="1:8" s="31" customFormat="1" ht="12.75">
      <c r="A53" s="12"/>
      <c r="B53" s="1"/>
      <c r="C53" s="1" t="s">
        <v>121</v>
      </c>
      <c r="D53" s="22" t="s">
        <v>122</v>
      </c>
      <c r="E53" s="69">
        <v>300</v>
      </c>
      <c r="F53" s="69">
        <v>-100</v>
      </c>
      <c r="G53" s="72" t="s">
        <v>83</v>
      </c>
      <c r="H53" s="69">
        <f t="shared" si="0"/>
        <v>200</v>
      </c>
    </row>
    <row r="54" spans="1:8" s="31" customFormat="1" ht="38.25">
      <c r="A54" s="80" t="s">
        <v>89</v>
      </c>
      <c r="B54" s="81" t="s">
        <v>137</v>
      </c>
      <c r="C54" s="81" t="s">
        <v>55</v>
      </c>
      <c r="D54" s="22" t="s">
        <v>95</v>
      </c>
      <c r="E54" s="79">
        <v>22601</v>
      </c>
      <c r="F54" s="79">
        <v>-644</v>
      </c>
      <c r="G54" s="73" t="s">
        <v>83</v>
      </c>
      <c r="H54" s="79">
        <f t="shared" si="0"/>
        <v>21957</v>
      </c>
    </row>
    <row r="55" spans="1:8" s="31" customFormat="1" ht="12.75">
      <c r="A55" s="12"/>
      <c r="B55" s="1" t="s">
        <v>90</v>
      </c>
      <c r="C55" s="1" t="s">
        <v>121</v>
      </c>
      <c r="D55" s="22" t="s">
        <v>138</v>
      </c>
      <c r="E55" s="69">
        <v>3600</v>
      </c>
      <c r="F55" s="69">
        <v>-2000</v>
      </c>
      <c r="G55" s="72" t="s">
        <v>83</v>
      </c>
      <c r="H55" s="69">
        <f t="shared" si="0"/>
        <v>1600</v>
      </c>
    </row>
    <row r="56" spans="1:8" s="31" customFormat="1" ht="12.75">
      <c r="A56" s="12"/>
      <c r="B56" s="1"/>
      <c r="C56" s="1" t="s">
        <v>128</v>
      </c>
      <c r="D56" s="22" t="s">
        <v>139</v>
      </c>
      <c r="E56" s="69">
        <v>650</v>
      </c>
      <c r="F56" s="72" t="s">
        <v>83</v>
      </c>
      <c r="G56" s="69">
        <v>2000</v>
      </c>
      <c r="H56" s="69">
        <f t="shared" si="0"/>
        <v>2650</v>
      </c>
    </row>
    <row r="57" spans="1:8" s="31" customFormat="1" ht="12.75">
      <c r="A57" s="12" t="s">
        <v>130</v>
      </c>
      <c r="B57" s="1" t="s">
        <v>140</v>
      </c>
      <c r="C57" s="1" t="s">
        <v>141</v>
      </c>
      <c r="D57" s="22" t="s">
        <v>142</v>
      </c>
      <c r="E57" s="69">
        <v>0</v>
      </c>
      <c r="F57" s="72" t="s">
        <v>83</v>
      </c>
      <c r="G57" s="69">
        <v>2340</v>
      </c>
      <c r="H57" s="69">
        <f t="shared" si="0"/>
        <v>2340</v>
      </c>
    </row>
    <row r="58" spans="1:8" s="31" customFormat="1" ht="12.75">
      <c r="A58" s="12" t="s">
        <v>143</v>
      </c>
      <c r="B58" s="1" t="s">
        <v>144</v>
      </c>
      <c r="C58" s="1" t="s">
        <v>23</v>
      </c>
      <c r="D58" s="22" t="s">
        <v>120</v>
      </c>
      <c r="E58" s="69">
        <v>10000</v>
      </c>
      <c r="F58" s="72" t="s">
        <v>83</v>
      </c>
      <c r="G58" s="69">
        <v>2660</v>
      </c>
      <c r="H58" s="69">
        <f t="shared" si="0"/>
        <v>12660</v>
      </c>
    </row>
    <row r="59" spans="1:8" s="17" customFormat="1" ht="12.75">
      <c r="A59" s="11"/>
      <c r="B59" s="11"/>
      <c r="C59" s="11"/>
      <c r="D59" s="13" t="s">
        <v>4</v>
      </c>
      <c r="E59" s="14" t="s">
        <v>82</v>
      </c>
      <c r="F59" s="74">
        <f>SUM(F24:F58)</f>
        <v>-39269</v>
      </c>
      <c r="G59" s="74">
        <f>SUM(G23:G58)</f>
        <v>58785</v>
      </c>
      <c r="H59" s="14" t="s">
        <v>82</v>
      </c>
    </row>
    <row r="60" spans="1:4" ht="14.25">
      <c r="A60" s="5"/>
      <c r="B60" s="25"/>
      <c r="C60" s="25"/>
      <c r="D60" s="5"/>
    </row>
    <row r="61" spans="2:6" ht="12.75">
      <c r="B61" s="45"/>
      <c r="C61" s="46"/>
      <c r="D61" s="66" t="s">
        <v>84</v>
      </c>
      <c r="E61" s="68">
        <f>F59+G59</f>
        <v>19516</v>
      </c>
      <c r="F61" s="47"/>
    </row>
    <row r="62" spans="2:7" ht="12.75">
      <c r="B62" s="45"/>
      <c r="C62" s="45"/>
      <c r="D62" s="46"/>
      <c r="E62" s="67"/>
      <c r="F62" s="47"/>
      <c r="G62" s="48"/>
    </row>
    <row r="63" spans="2:7" ht="18">
      <c r="B63" s="45"/>
      <c r="C63" s="45"/>
      <c r="D63" s="49"/>
      <c r="E63" s="50"/>
      <c r="F63" s="50"/>
      <c r="G63" s="51"/>
    </row>
    <row r="64" spans="2:7" ht="15">
      <c r="B64" s="45"/>
      <c r="C64" s="45"/>
      <c r="D64" s="52"/>
      <c r="E64" s="50"/>
      <c r="F64" s="50"/>
      <c r="G64" s="51"/>
    </row>
    <row r="65" spans="2:7" ht="15">
      <c r="B65" s="45"/>
      <c r="C65" s="45"/>
      <c r="D65" s="52"/>
      <c r="E65" s="53"/>
      <c r="F65" s="53"/>
      <c r="G65" s="51"/>
    </row>
    <row r="66" spans="4:7" ht="12.75">
      <c r="D66" s="54"/>
      <c r="E66" s="55"/>
      <c r="F66" s="55"/>
      <c r="G66" s="56"/>
    </row>
    <row r="76" ht="12.75">
      <c r="H76" t="s">
        <v>85</v>
      </c>
    </row>
  </sheetData>
  <printOptions/>
  <pageMargins left="0.64" right="0.24" top="0.82" bottom="0.72" header="0.45" footer="0.29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4" t="s">
        <v>74</v>
      </c>
    </row>
    <row r="3" ht="12.75">
      <c r="B3" s="35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8" t="s">
        <v>20</v>
      </c>
    </row>
    <row r="6" spans="1:5" s="33" customFormat="1" ht="12.75">
      <c r="A6" s="19">
        <v>1</v>
      </c>
      <c r="B6" s="19">
        <v>2</v>
      </c>
      <c r="C6" s="19">
        <v>3</v>
      </c>
      <c r="D6" s="19">
        <v>4</v>
      </c>
      <c r="E6" s="20">
        <v>9</v>
      </c>
    </row>
    <row r="7" spans="1:5" ht="12.75">
      <c r="A7" s="1">
        <v>900</v>
      </c>
      <c r="B7" s="1"/>
      <c r="C7" s="1"/>
      <c r="D7" s="2" t="s">
        <v>5</v>
      </c>
      <c r="E7" s="21"/>
    </row>
    <row r="8" spans="1:5" ht="12.75">
      <c r="A8" s="1"/>
      <c r="B8" s="1">
        <v>90015</v>
      </c>
      <c r="C8" s="1">
        <v>201</v>
      </c>
      <c r="D8" s="3" t="s">
        <v>6</v>
      </c>
      <c r="E8" s="21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1"/>
    </row>
    <row r="11" spans="1:5" ht="25.5">
      <c r="A11" s="1"/>
      <c r="B11" s="1" t="s">
        <v>21</v>
      </c>
      <c r="C11" s="1" t="s">
        <v>14</v>
      </c>
      <c r="D11" s="16" t="s">
        <v>22</v>
      </c>
      <c r="E11" s="21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1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1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1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1"/>
    </row>
    <row r="17" spans="1:5" ht="12.75">
      <c r="A17" s="1"/>
      <c r="B17" s="1">
        <v>75414</v>
      </c>
      <c r="C17" s="1">
        <v>201</v>
      </c>
      <c r="D17" s="3" t="s">
        <v>17</v>
      </c>
      <c r="E17" s="21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1"/>
    </row>
    <row r="19" spans="1:5" ht="12.75">
      <c r="A19" s="1"/>
      <c r="B19" s="1" t="s">
        <v>75</v>
      </c>
      <c r="C19" s="1">
        <v>201</v>
      </c>
      <c r="D19" s="3" t="s">
        <v>19</v>
      </c>
      <c r="E19" s="21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1"/>
    </row>
    <row r="22" spans="1:5" ht="12.75">
      <c r="A22" s="1"/>
      <c r="B22" s="1">
        <v>75011</v>
      </c>
      <c r="C22" s="1">
        <v>201</v>
      </c>
      <c r="D22" s="3" t="s">
        <v>12</v>
      </c>
      <c r="E22" s="21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1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39" t="s">
        <v>71</v>
      </c>
      <c r="E25" s="40">
        <f>SUM(E9,E15,E17,E20,E24)</f>
        <v>1248931</v>
      </c>
    </row>
    <row r="26" spans="1:5" ht="12.75">
      <c r="A26" s="36"/>
      <c r="B26" s="36"/>
      <c r="C26" s="36"/>
      <c r="D26" s="37"/>
      <c r="E26" s="38"/>
    </row>
    <row r="27" ht="12.75">
      <c r="B27" s="35" t="s">
        <v>70</v>
      </c>
    </row>
    <row r="29" spans="1:5" ht="12.75">
      <c r="A29" s="12" t="s">
        <v>65</v>
      </c>
      <c r="B29" s="1"/>
      <c r="C29" s="1"/>
      <c r="D29" s="4" t="s">
        <v>5</v>
      </c>
      <c r="E29" s="21"/>
    </row>
    <row r="30" spans="1:5" ht="12.75">
      <c r="A30" s="12"/>
      <c r="B30" s="1" t="s">
        <v>66</v>
      </c>
      <c r="C30" s="1" t="s">
        <v>27</v>
      </c>
      <c r="D30" s="22" t="s">
        <v>67</v>
      </c>
      <c r="E30" s="21">
        <v>67272</v>
      </c>
    </row>
    <row r="31" spans="1:5" ht="12.75">
      <c r="A31" s="12"/>
      <c r="B31" s="1"/>
      <c r="C31" s="1" t="s">
        <v>25</v>
      </c>
      <c r="D31" s="22" t="s">
        <v>68</v>
      </c>
      <c r="E31" s="21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1"/>
    </row>
    <row r="34" spans="1:5" ht="12.75">
      <c r="A34" s="12"/>
      <c r="B34" s="1" t="s">
        <v>51</v>
      </c>
      <c r="C34" s="1" t="s">
        <v>52</v>
      </c>
      <c r="D34" s="23" t="s">
        <v>53</v>
      </c>
      <c r="E34" s="21">
        <v>747700</v>
      </c>
    </row>
    <row r="35" spans="1:5" ht="12.75">
      <c r="A35" s="12"/>
      <c r="B35" s="1"/>
      <c r="C35" s="1" t="s">
        <v>35</v>
      </c>
      <c r="D35" s="23" t="s">
        <v>54</v>
      </c>
      <c r="E35" s="21">
        <v>60000</v>
      </c>
    </row>
    <row r="36" spans="1:5" ht="12.75">
      <c r="A36" s="12"/>
      <c r="B36" s="1" t="s">
        <v>21</v>
      </c>
      <c r="C36" s="1" t="s">
        <v>55</v>
      </c>
      <c r="D36" s="22" t="s">
        <v>56</v>
      </c>
      <c r="E36" s="21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1">
        <v>24000</v>
      </c>
    </row>
    <row r="38" spans="1:5" ht="12.75">
      <c r="A38" s="12"/>
      <c r="B38" s="1" t="s">
        <v>59</v>
      </c>
      <c r="C38" s="1" t="s">
        <v>30</v>
      </c>
      <c r="D38" s="23" t="s">
        <v>60</v>
      </c>
      <c r="E38" s="21">
        <v>115764</v>
      </c>
    </row>
    <row r="39" spans="1:5" ht="12.75">
      <c r="A39" s="12"/>
      <c r="B39" s="1"/>
      <c r="C39" s="1" t="s">
        <v>32</v>
      </c>
      <c r="D39" s="23" t="s">
        <v>61</v>
      </c>
      <c r="E39" s="21">
        <v>9180</v>
      </c>
    </row>
    <row r="40" spans="1:5" ht="12.75">
      <c r="A40" s="12"/>
      <c r="B40" s="1"/>
      <c r="C40" s="1" t="s">
        <v>35</v>
      </c>
      <c r="D40" s="23" t="s">
        <v>62</v>
      </c>
      <c r="E40" s="21">
        <v>22340</v>
      </c>
    </row>
    <row r="41" spans="1:5" ht="12.75">
      <c r="A41" s="12"/>
      <c r="B41" s="1"/>
      <c r="C41" s="1" t="s">
        <v>37</v>
      </c>
      <c r="D41" s="23" t="s">
        <v>63</v>
      </c>
      <c r="E41" s="21">
        <v>3061</v>
      </c>
    </row>
    <row r="42" spans="1:5" ht="12.75">
      <c r="A42" s="12"/>
      <c r="B42" s="1"/>
      <c r="C42" s="1" t="s">
        <v>39</v>
      </c>
      <c r="D42" s="23" t="s">
        <v>64</v>
      </c>
      <c r="E42" s="21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1"/>
    </row>
    <row r="45" spans="1:5" ht="12.75">
      <c r="A45" s="12"/>
      <c r="B45" s="1" t="s">
        <v>47</v>
      </c>
      <c r="C45" s="1" t="s">
        <v>24</v>
      </c>
      <c r="D45" s="22" t="s">
        <v>48</v>
      </c>
      <c r="E45" s="21">
        <v>470</v>
      </c>
    </row>
    <row r="46" spans="1:5" ht="12.75">
      <c r="A46" s="12"/>
      <c r="B46" s="1"/>
      <c r="C46" s="1" t="s">
        <v>23</v>
      </c>
      <c r="D46" s="22" t="s">
        <v>49</v>
      </c>
      <c r="E46" s="21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1"/>
    </row>
    <row r="49" spans="1:5" ht="12.75">
      <c r="A49" s="12"/>
      <c r="B49" s="1" t="s">
        <v>29</v>
      </c>
      <c r="C49" s="1" t="s">
        <v>30</v>
      </c>
      <c r="D49" s="23" t="s">
        <v>31</v>
      </c>
      <c r="E49" s="21">
        <v>78950</v>
      </c>
    </row>
    <row r="50" spans="1:5" ht="12.75">
      <c r="A50" s="12"/>
      <c r="B50" s="1"/>
      <c r="C50" s="1" t="s">
        <v>32</v>
      </c>
      <c r="D50" s="16" t="s">
        <v>33</v>
      </c>
      <c r="E50" s="21">
        <v>8200</v>
      </c>
    </row>
    <row r="51" spans="1:5" ht="12.75">
      <c r="A51" s="12"/>
      <c r="B51" s="1"/>
      <c r="C51" s="1" t="s">
        <v>24</v>
      </c>
      <c r="D51" s="16" t="s">
        <v>34</v>
      </c>
      <c r="E51" s="21">
        <v>100</v>
      </c>
    </row>
    <row r="52" spans="1:5" ht="12.75">
      <c r="A52" s="12"/>
      <c r="B52" s="1"/>
      <c r="C52" s="1" t="s">
        <v>35</v>
      </c>
      <c r="D52" s="23" t="s">
        <v>36</v>
      </c>
      <c r="E52" s="21">
        <v>15495</v>
      </c>
    </row>
    <row r="53" spans="1:5" ht="12.75">
      <c r="A53" s="12"/>
      <c r="B53" s="1"/>
      <c r="C53" s="1" t="s">
        <v>37</v>
      </c>
      <c r="D53" s="16" t="s">
        <v>38</v>
      </c>
      <c r="E53" s="21">
        <v>2265</v>
      </c>
    </row>
    <row r="54" spans="1:5" ht="12.75">
      <c r="A54" s="12"/>
      <c r="B54" s="1"/>
      <c r="C54" s="1" t="s">
        <v>39</v>
      </c>
      <c r="D54" s="23" t="s">
        <v>40</v>
      </c>
      <c r="E54" s="21">
        <v>2762</v>
      </c>
    </row>
    <row r="55" spans="1:5" ht="12.75">
      <c r="A55" s="12"/>
      <c r="B55" s="1" t="s">
        <v>13</v>
      </c>
      <c r="C55" s="1" t="s">
        <v>26</v>
      </c>
      <c r="D55" s="22" t="s">
        <v>41</v>
      </c>
      <c r="E55" s="21">
        <v>25000</v>
      </c>
    </row>
    <row r="56" spans="1:5" ht="12.75">
      <c r="A56" s="12"/>
      <c r="B56" s="1"/>
      <c r="C56" s="1" t="s">
        <v>35</v>
      </c>
      <c r="D56" s="22" t="s">
        <v>41</v>
      </c>
      <c r="E56" s="21">
        <v>6000</v>
      </c>
    </row>
    <row r="57" spans="1:5" ht="12.75">
      <c r="A57" s="12"/>
      <c r="B57" s="1"/>
      <c r="C57" s="1" t="s">
        <v>37</v>
      </c>
      <c r="D57" s="22" t="s">
        <v>41</v>
      </c>
      <c r="E57" s="21">
        <v>2700</v>
      </c>
    </row>
    <row r="58" spans="1:5" ht="12.75">
      <c r="A58" s="11"/>
      <c r="B58" s="8"/>
      <c r="C58" s="8"/>
      <c r="D58" s="13" t="s">
        <v>4</v>
      </c>
      <c r="E58" s="27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1"/>
    </row>
    <row r="60" spans="1:5" ht="12.75">
      <c r="A60" s="12"/>
      <c r="B60" s="1" t="s">
        <v>75</v>
      </c>
      <c r="C60" s="1" t="s">
        <v>24</v>
      </c>
      <c r="D60" s="22" t="s">
        <v>44</v>
      </c>
      <c r="E60" s="21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39" t="s">
        <v>72</v>
      </c>
      <c r="E62" s="40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januszj</cp:lastModifiedBy>
  <cp:lastPrinted>2005-11-02T13:01:20Z</cp:lastPrinted>
  <dcterms:created xsi:type="dcterms:W3CDTF">2002-01-25T18:39:10Z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